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115" tabRatio="770" activeTab="0"/>
  </bookViews>
  <sheets>
    <sheet name="E 1020" sheetId="1" r:id="rId1"/>
    <sheet name="Org. (2)" sheetId="2" r:id="rId2"/>
    <sheet name="Org." sheetId="3" r:id="rId3"/>
    <sheet name="Informatie" sheetId="4" r:id="rId4"/>
  </sheets>
  <definedNames>
    <definedName name="j_21">#REF!</definedName>
  </definedNames>
  <calcPr fullCalcOnLoad="1" iterate="1" iterateCount="20000" iterateDelta="0.001"/>
</workbook>
</file>

<file path=xl/sharedStrings.xml><?xml version="1.0" encoding="utf-8"?>
<sst xmlns="http://schemas.openxmlformats.org/spreadsheetml/2006/main" count="150" uniqueCount="78">
  <si>
    <t xml:space="preserve">                     Onderhoudsoverzicht Locomotieven</t>
  </si>
  <si>
    <t>Naam  Fabrikant</t>
  </si>
  <si>
    <t>Soort Locomotief</t>
  </si>
  <si>
    <t>TijdPerk</t>
  </si>
  <si>
    <t>Spoorweg Maatschappij</t>
  </si>
  <si>
    <t>DB</t>
  </si>
  <si>
    <t>Gekocht in Jaar</t>
  </si>
  <si>
    <t>Model Nummer</t>
  </si>
  <si>
    <t>Gekocht bij</t>
  </si>
  <si>
    <t>ChassisNummer</t>
  </si>
  <si>
    <t>AdviesPrijs</t>
  </si>
  <si>
    <t>Lengte Loc</t>
  </si>
  <si>
    <t>InkoopPrijs</t>
  </si>
  <si>
    <t>                                                                               Onderhoudskosten </t>
  </si>
  <si>
    <t>Onderhoudskosten</t>
  </si>
  <si>
    <t>Jaar</t>
  </si>
  <si>
    <t>GeOlied</t>
  </si>
  <si>
    <t>Ingevet</t>
  </si>
  <si>
    <t>Lampen vervangen</t>
  </si>
  <si>
    <t>Wielen Schoongemaakt</t>
  </si>
  <si>
    <t>Koppeling vervangen</t>
  </si>
  <si>
    <t>Motor vervangen</t>
  </si>
  <si>
    <t>StookOlie toevoegen</t>
  </si>
  <si>
    <t>Wielen uitlijnen</t>
  </si>
  <si>
    <t>Decode omgewisseld</t>
  </si>
  <si>
    <t>Banden vervangen</t>
  </si>
  <si>
    <t>Rook generator</t>
  </si>
  <si>
    <t>Inbouw Decode</t>
  </si>
  <si>
    <t>Overig onderhoud</t>
  </si>
  <si>
    <t>Totaal</t>
  </si>
  <si>
    <t>Stoom Loc</t>
  </si>
  <si>
    <t>Trix</t>
  </si>
  <si>
    <t>Roco</t>
  </si>
  <si>
    <t>Noordennen, Alteveer</t>
  </si>
  <si>
    <t>SBB</t>
  </si>
  <si>
    <t>III 1945 - 1968</t>
  </si>
  <si>
    <t>Decoder Adres</t>
  </si>
  <si>
    <t>DRG</t>
  </si>
  <si>
    <t>De Stoomfluit</t>
  </si>
  <si>
    <t>Extra Kosten</t>
  </si>
  <si>
    <t>Inkoop Prijs</t>
  </si>
  <si>
    <t>Totale Kosten</t>
  </si>
  <si>
    <t>Kilometer/Tijdstand</t>
  </si>
  <si>
    <t>Diesel Loc</t>
  </si>
  <si>
    <t>Esu</t>
  </si>
  <si>
    <t>NS</t>
  </si>
  <si>
    <t xml:space="preserve">VI 2007 - </t>
  </si>
  <si>
    <t>Piko</t>
  </si>
  <si>
    <t>Marklin</t>
  </si>
  <si>
    <t>Electriesche Loc</t>
  </si>
  <si>
    <t>IV 1969 - 1993</t>
  </si>
  <si>
    <t>II  1925 - 1945</t>
  </si>
  <si>
    <t>V  1994 - 2006</t>
  </si>
  <si>
    <t>Marktplaats</t>
  </si>
  <si>
    <t>Hobbyshop hatting, Leer</t>
  </si>
  <si>
    <t xml:space="preserve">DB AG </t>
  </si>
  <si>
    <t>DB Private</t>
  </si>
  <si>
    <t>Modellbahn center Oldeburg</t>
  </si>
  <si>
    <t>Mehano</t>
  </si>
  <si>
    <t>SNCF</t>
  </si>
  <si>
    <t>Fleischmann</t>
  </si>
  <si>
    <t>IV: 1968 - 1994</t>
  </si>
  <si>
    <t>I   1870 - 1925</t>
  </si>
  <si>
    <t>Houten</t>
  </si>
  <si>
    <t>ÖBB</t>
  </si>
  <si>
    <t>ElectroLoc</t>
  </si>
  <si>
    <t>1020 008-7</t>
  </si>
  <si>
    <t>213mm</t>
  </si>
  <si>
    <t>Inbouw geluids decoder</t>
  </si>
  <si>
    <t>Banden Vervangen</t>
  </si>
  <si>
    <t>B</t>
  </si>
  <si>
    <t>GDR</t>
  </si>
  <si>
    <t>DR</t>
  </si>
  <si>
    <t>AG</t>
  </si>
  <si>
    <t>BDZ Bulgaria</t>
  </si>
  <si>
    <t>PKP Polen</t>
  </si>
  <si>
    <t>KPEV</t>
  </si>
  <si>
    <t>MAV Hungaria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</si>
</sst>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.00"/>
    <numFmt numFmtId="165" formatCode="[$-413]d\ mmmm\ yyyy;@"/>
    <numFmt numFmtId="166" formatCode="&quot;€&quot;\ #,##0.00;[Red]&quot;€&quot;\ #,##0.00"/>
    <numFmt numFmtId="167" formatCode="[$-413]mmmmm/yy;@"/>
    <numFmt numFmtId="168" formatCode="[$-413]dddd\ d\ mmmm\ yyyy"/>
    <numFmt numFmtId="169" formatCode="&quot;€&quot;\ #,##0.00"/>
    <numFmt numFmtId="170" formatCode="&quot;Ja&quot;;&quot;Ja&quot;;&quot;Nee&quot;"/>
    <numFmt numFmtId="171" formatCode="&quot;Waar&quot;;&quot;Waar&quot;;&quot;Onwaar&quot;"/>
    <numFmt numFmtId="172" formatCode="&quot;Aan&quot;;&quot;Aan&quot;;&quot;Uit&quot;"/>
    <numFmt numFmtId="173" formatCode="[$€-2]\ #.##000_);[Red]\([$€-2]\ #.##000\)"/>
    <numFmt numFmtId="174" formatCode="0;[Red]0"/>
    <numFmt numFmtId="175" formatCode="0_ ;[Red]\-0\ "/>
    <numFmt numFmtId="176" formatCode="dd/mm/yy;@"/>
    <numFmt numFmtId="177" formatCode="[$-F800]dddd\,\ mmmm\ dd\,\ yyyy"/>
    <numFmt numFmtId="178" formatCode="[$-F400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62"/>
      <name val="Tahoma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 style="thin">
        <color indexed="23"/>
      </top>
      <bottom style="medium">
        <color indexed="62"/>
      </bottom>
    </border>
    <border>
      <left/>
      <right/>
      <top/>
      <bottom style="medium">
        <color indexed="62"/>
      </bottom>
    </border>
    <border>
      <left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/>
      <bottom/>
    </border>
    <border>
      <left style="thin">
        <color indexed="23"/>
      </left>
      <right/>
      <top style="thin"/>
      <bottom style="thin">
        <color indexed="23"/>
      </bottom>
    </border>
    <border>
      <left/>
      <right/>
      <top style="thin"/>
      <bottom style="thin">
        <color indexed="2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3000030517578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/>
      <top style="thin">
        <color theme="0" tint="-0.14993000030517578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/>
    </border>
    <border>
      <left style="thin">
        <color theme="0" tint="-0.14993000030517578"/>
      </left>
      <right/>
      <top style="thin">
        <color theme="0" tint="-0.149959996342659"/>
      </top>
      <bottom style="thin">
        <color theme="0" tint="-0.14990000426769257"/>
      </bottom>
    </border>
    <border>
      <left>
        <color indexed="63"/>
      </left>
      <right>
        <color indexed="63"/>
      </right>
      <top style="thin">
        <color theme="0" tint="-0.14993000030517578"/>
      </top>
      <bottom>
        <color indexed="63"/>
      </bottom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>
        <color indexed="63"/>
      </left>
      <right style="thin">
        <color theme="0" tint="-0.14990000426769257"/>
      </right>
      <top style="thin">
        <color theme="0" tint="-0.14993000030517578"/>
      </top>
      <bottom style="thin">
        <color theme="0" tint="-0.1499300003051757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/>
      <right style="thin">
        <color indexed="23"/>
      </right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/>
      <right style="thin">
        <color indexed="23"/>
      </right>
      <top style="thin">
        <color indexed="23"/>
      </top>
      <bottom>
        <color indexed="63"/>
      </bottom>
    </border>
    <border>
      <left style="thin">
        <color theme="0" tint="-0.14986999332904816"/>
      </left>
      <right style="thin">
        <color theme="0" tint="-0.14986999332904816"/>
      </right>
      <top style="thin">
        <color theme="0" tint="-0.14986999332904816"/>
      </top>
      <bottom style="thin">
        <color theme="0" tint="-0.14986999332904816"/>
      </bottom>
    </border>
    <border>
      <left style="thin">
        <color indexed="23"/>
      </left>
      <right style="thin">
        <color theme="0" tint="-0.149959996342659"/>
      </right>
      <top style="thin"/>
      <bottom style="thin">
        <color indexed="23"/>
      </bottom>
    </border>
    <border>
      <left style="thin">
        <color theme="0" tint="-0.14993000030517578"/>
      </left>
      <right style="thin">
        <color theme="0" tint="-0.14993000030517578"/>
      </right>
      <top>
        <color indexed="63"/>
      </top>
      <bottom style="thin">
        <color theme="0" tint="-0.14993000030517578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>
        <color indexed="63"/>
      </bottom>
    </border>
    <border>
      <left style="thin">
        <color theme="0" tint="-0.149959996342659"/>
      </left>
      <right style="thin">
        <color theme="0" tint="-0.14993000030517578"/>
      </right>
      <top>
        <color indexed="63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/>
    </border>
    <border>
      <left>
        <color indexed="63"/>
      </left>
      <right>
        <color indexed="63"/>
      </right>
      <top style="thin">
        <color theme="4" tint="-0.4999699890613556"/>
      </top>
      <bottom>
        <color indexed="63"/>
      </bottom>
    </border>
    <border>
      <left>
        <color indexed="63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0000426769257"/>
      </top>
      <bottom style="thin">
        <color theme="0" tint="-0.1499300003051757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33" borderId="0" xfId="0" applyFont="1" applyFill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167" fontId="43" fillId="0" borderId="13" xfId="0" applyNumberFormat="1" applyFont="1" applyBorder="1" applyAlignment="1" applyProtection="1">
      <alignment horizontal="right"/>
      <protection locked="0"/>
    </xf>
    <xf numFmtId="167" fontId="44" fillId="0" borderId="14" xfId="0" applyNumberFormat="1" applyFont="1" applyBorder="1" applyAlignment="1" applyProtection="1">
      <alignment horizontal="center"/>
      <protection locked="0"/>
    </xf>
    <xf numFmtId="167" fontId="44" fillId="0" borderId="15" xfId="0" applyNumberFormat="1" applyFont="1" applyBorder="1" applyAlignment="1" applyProtection="1">
      <alignment horizontal="center"/>
      <protection locked="0"/>
    </xf>
    <xf numFmtId="167" fontId="44" fillId="0" borderId="0" xfId="0" applyNumberFormat="1" applyFont="1" applyAlignment="1" applyProtection="1">
      <alignment horizontal="center"/>
      <protection locked="0"/>
    </xf>
    <xf numFmtId="3" fontId="0" fillId="0" borderId="16" xfId="0" applyNumberFormat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 horizontal="center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7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right"/>
      <protection locked="0"/>
    </xf>
    <xf numFmtId="164" fontId="0" fillId="0" borderId="19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64" fontId="0" fillId="0" borderId="17" xfId="0" applyNumberForma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0" fontId="3" fillId="0" borderId="21" xfId="0" applyFont="1" applyBorder="1" applyAlignment="1" applyProtection="1">
      <alignment horizontal="right"/>
      <protection locked="0"/>
    </xf>
    <xf numFmtId="0" fontId="3" fillId="33" borderId="22" xfId="0" applyFont="1" applyFill="1" applyBorder="1" applyAlignment="1" applyProtection="1">
      <alignment horizontal="right"/>
      <protection locked="0"/>
    </xf>
    <xf numFmtId="0" fontId="3" fillId="33" borderId="23" xfId="0" applyFont="1" applyFill="1" applyBorder="1" applyAlignment="1" applyProtection="1">
      <alignment horizontal="right"/>
      <protection locked="0"/>
    </xf>
    <xf numFmtId="1" fontId="45" fillId="33" borderId="24" xfId="0" applyNumberFormat="1" applyFont="1" applyFill="1" applyBorder="1" applyAlignment="1" applyProtection="1">
      <alignment horizontal="center"/>
      <protection locked="0"/>
    </xf>
    <xf numFmtId="165" fontId="45" fillId="0" borderId="24" xfId="0" applyNumberFormat="1" applyFont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45" fillId="0" borderId="22" xfId="0" applyFont="1" applyBorder="1" applyAlignment="1" applyProtection="1">
      <alignment horizontal="center"/>
      <protection locked="0"/>
    </xf>
    <xf numFmtId="0" fontId="45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33" borderId="27" xfId="0" applyFont="1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0" fontId="3" fillId="0" borderId="29" xfId="0" applyFont="1" applyBorder="1" applyAlignment="1" applyProtection="1">
      <alignment horizontal="right"/>
      <protection locked="0"/>
    </xf>
    <xf numFmtId="0" fontId="45" fillId="0" borderId="30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right"/>
      <protection locked="0"/>
    </xf>
    <xf numFmtId="0" fontId="3" fillId="0" borderId="32" xfId="0" applyFont="1" applyBorder="1" applyAlignment="1" applyProtection="1">
      <alignment horizontal="right"/>
      <protection locked="0"/>
    </xf>
    <xf numFmtId="0" fontId="45" fillId="0" borderId="23" xfId="0" applyFont="1" applyBorder="1" applyAlignment="1" applyProtection="1">
      <alignment horizontal="center"/>
      <protection locked="0"/>
    </xf>
    <xf numFmtId="0" fontId="45" fillId="33" borderId="0" xfId="0" applyFont="1" applyFill="1" applyBorder="1" applyAlignment="1" applyProtection="1">
      <alignment horizontal="center"/>
      <protection locked="0"/>
    </xf>
    <xf numFmtId="0" fontId="3" fillId="33" borderId="33" xfId="0" applyFont="1" applyFill="1" applyBorder="1" applyAlignment="1" applyProtection="1">
      <alignment horizontal="right"/>
      <protection locked="0"/>
    </xf>
    <xf numFmtId="0" fontId="0" fillId="0" borderId="34" xfId="0" applyBorder="1" applyAlignment="1" applyProtection="1">
      <alignment/>
      <protection locked="0"/>
    </xf>
    <xf numFmtId="166" fontId="45" fillId="34" borderId="35" xfId="0" applyNumberFormat="1" applyFont="1" applyFill="1" applyBorder="1" applyAlignment="1" applyProtection="1">
      <alignment horizontal="center"/>
      <protection locked="0"/>
    </xf>
    <xf numFmtId="0" fontId="3" fillId="21" borderId="36" xfId="0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169" fontId="5" fillId="0" borderId="38" xfId="0" applyNumberFormat="1" applyFont="1" applyBorder="1" applyAlignment="1" applyProtection="1">
      <alignment horizontal="right"/>
      <protection locked="0"/>
    </xf>
    <xf numFmtId="169" fontId="5" fillId="0" borderId="16" xfId="0" applyNumberFormat="1" applyFont="1" applyBorder="1" applyAlignment="1" applyProtection="1">
      <alignment horizontal="right"/>
      <protection locked="0"/>
    </xf>
    <xf numFmtId="165" fontId="45" fillId="33" borderId="14" xfId="0" applyNumberFormat="1" applyFont="1" applyFill="1" applyBorder="1" applyAlignment="1" applyProtection="1">
      <alignment horizontal="center"/>
      <protection/>
    </xf>
    <xf numFmtId="169" fontId="43" fillId="34" borderId="39" xfId="0" applyNumberFormat="1" applyFont="1" applyFill="1" applyBorder="1" applyAlignment="1" applyProtection="1">
      <alignment/>
      <protection/>
    </xf>
    <xf numFmtId="169" fontId="43" fillId="21" borderId="40" xfId="0" applyNumberFormat="1" applyFont="1" applyFill="1" applyBorder="1" applyAlignment="1" applyProtection="1">
      <alignment/>
      <protection/>
    </xf>
    <xf numFmtId="169" fontId="0" fillId="0" borderId="16" xfId="0" applyNumberFormat="1" applyBorder="1" applyAlignment="1" applyProtection="1">
      <alignment horizontal="right"/>
      <protection locked="0"/>
    </xf>
    <xf numFmtId="169" fontId="0" fillId="0" borderId="17" xfId="0" applyNumberFormat="1" applyBorder="1" applyAlignment="1" applyProtection="1">
      <alignment horizontal="right"/>
      <protection locked="0"/>
    </xf>
    <xf numFmtId="169" fontId="3" fillId="21" borderId="16" xfId="0" applyNumberFormat="1" applyFont="1" applyFill="1" applyBorder="1" applyAlignment="1" applyProtection="1">
      <alignment/>
      <protection/>
    </xf>
    <xf numFmtId="169" fontId="3" fillId="21" borderId="17" xfId="0" applyNumberFormat="1" applyFont="1" applyFill="1" applyBorder="1" applyAlignment="1" applyProtection="1">
      <alignment/>
      <protection/>
    </xf>
    <xf numFmtId="169" fontId="3" fillId="21" borderId="14" xfId="0" applyNumberFormat="1" applyFont="1" applyFill="1" applyBorder="1" applyAlignment="1" applyProtection="1">
      <alignment/>
      <protection/>
    </xf>
    <xf numFmtId="169" fontId="5" fillId="0" borderId="17" xfId="0" applyNumberFormat="1" applyFont="1" applyBorder="1" applyAlignment="1" applyProtection="1">
      <alignment horizontal="right"/>
      <protection locked="0"/>
    </xf>
    <xf numFmtId="169" fontId="5" fillId="0" borderId="19" xfId="0" applyNumberFormat="1" applyFont="1" applyBorder="1" applyAlignment="1" applyProtection="1">
      <alignment horizontal="right"/>
      <protection locked="0"/>
    </xf>
    <xf numFmtId="169" fontId="0" fillId="0" borderId="19" xfId="0" applyNumberFormat="1" applyBorder="1" applyAlignment="1" applyProtection="1">
      <alignment horizontal="right"/>
      <protection locked="0"/>
    </xf>
    <xf numFmtId="169" fontId="0" fillId="0" borderId="38" xfId="0" applyNumberFormat="1" applyBorder="1" applyAlignment="1" applyProtection="1">
      <alignment horizontal="right"/>
      <protection locked="0"/>
    </xf>
    <xf numFmtId="169" fontId="0" fillId="0" borderId="41" xfId="0" applyNumberFormat="1" applyBorder="1" applyAlignment="1" applyProtection="1">
      <alignment horizontal="right"/>
      <protection locked="0"/>
    </xf>
    <xf numFmtId="169" fontId="0" fillId="0" borderId="14" xfId="0" applyNumberFormat="1" applyBorder="1" applyAlignment="1" applyProtection="1">
      <alignment horizontal="right"/>
      <protection locked="0"/>
    </xf>
    <xf numFmtId="169" fontId="43" fillId="35" borderId="42" xfId="0" applyNumberFormat="1" applyFont="1" applyFill="1" applyBorder="1" applyAlignment="1" applyProtection="1">
      <alignment/>
      <protection/>
    </xf>
    <xf numFmtId="14" fontId="45" fillId="2" borderId="0" xfId="0" applyNumberFormat="1" applyFont="1" applyFill="1" applyAlignment="1" applyProtection="1">
      <alignment horizontal="center"/>
      <protection/>
    </xf>
    <xf numFmtId="0" fontId="45" fillId="33" borderId="22" xfId="0" applyFont="1" applyFill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right"/>
      <protection locked="0"/>
    </xf>
    <xf numFmtId="10" fontId="3" fillId="33" borderId="44" xfId="0" applyNumberFormat="1" applyFont="1" applyFill="1" applyBorder="1" applyAlignment="1" applyProtection="1">
      <alignment/>
      <protection locked="0"/>
    </xf>
    <xf numFmtId="164" fontId="3" fillId="0" borderId="17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167" fontId="44" fillId="0" borderId="22" xfId="0" applyNumberFormat="1" applyFont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/>
      <protection locked="0"/>
    </xf>
    <xf numFmtId="166" fontId="46" fillId="36" borderId="35" xfId="0" applyNumberFormat="1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right"/>
      <protection locked="0"/>
    </xf>
    <xf numFmtId="3" fontId="0" fillId="0" borderId="22" xfId="0" applyNumberFormat="1" applyBorder="1" applyAlignment="1" applyProtection="1">
      <alignment/>
      <protection locked="0"/>
    </xf>
    <xf numFmtId="3" fontId="0" fillId="0" borderId="22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169" fontId="5" fillId="0" borderId="22" xfId="0" applyNumberFormat="1" applyFont="1" applyBorder="1" applyAlignment="1" applyProtection="1">
      <alignment horizontal="right"/>
      <protection locked="0"/>
    </xf>
    <xf numFmtId="169" fontId="0" fillId="0" borderId="22" xfId="0" applyNumberFormat="1" applyBorder="1" applyAlignment="1" applyProtection="1">
      <alignment horizontal="right"/>
      <protection locked="0"/>
    </xf>
    <xf numFmtId="164" fontId="0" fillId="0" borderId="22" xfId="0" applyNumberFormat="1" applyBorder="1" applyAlignment="1" applyProtection="1">
      <alignment/>
      <protection locked="0"/>
    </xf>
    <xf numFmtId="0" fontId="3" fillId="21" borderId="22" xfId="0" applyFont="1" applyFill="1" applyBorder="1" applyAlignment="1" applyProtection="1">
      <alignment horizontal="right"/>
      <protection locked="0"/>
    </xf>
    <xf numFmtId="169" fontId="3" fillId="21" borderId="22" xfId="0" applyNumberFormat="1" applyFont="1" applyFill="1" applyBorder="1" applyAlignment="1" applyProtection="1">
      <alignment/>
      <protection/>
    </xf>
    <xf numFmtId="164" fontId="3" fillId="0" borderId="22" xfId="0" applyNumberFormat="1" applyFont="1" applyFill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167" fontId="43" fillId="0" borderId="45" xfId="0" applyNumberFormat="1" applyFont="1" applyBorder="1" applyAlignment="1" applyProtection="1">
      <alignment horizontal="right"/>
      <protection locked="0"/>
    </xf>
    <xf numFmtId="167" fontId="44" fillId="0" borderId="45" xfId="0" applyNumberFormat="1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 locked="0"/>
    </xf>
    <xf numFmtId="0" fontId="3" fillId="0" borderId="31" xfId="0" applyFont="1" applyBorder="1" applyAlignment="1" applyProtection="1">
      <alignment/>
      <protection locked="0"/>
    </xf>
    <xf numFmtId="0" fontId="45" fillId="0" borderId="31" xfId="0" applyFont="1" applyBorder="1" applyAlignment="1" applyProtection="1">
      <alignment horizontal="center"/>
      <protection locked="0"/>
    </xf>
    <xf numFmtId="0" fontId="3" fillId="33" borderId="31" xfId="0" applyFont="1" applyFill="1" applyBorder="1" applyAlignment="1" applyProtection="1">
      <alignment horizontal="right"/>
      <protection locked="0"/>
    </xf>
    <xf numFmtId="0" fontId="3" fillId="0" borderId="31" xfId="0" applyFont="1" applyBorder="1" applyAlignment="1" applyProtection="1">
      <alignment horizontal="center"/>
      <protection locked="0"/>
    </xf>
    <xf numFmtId="169" fontId="43" fillId="34" borderId="31" xfId="0" applyNumberFormat="1" applyFont="1" applyFill="1" applyBorder="1" applyAlignment="1" applyProtection="1">
      <alignment/>
      <protection/>
    </xf>
    <xf numFmtId="0" fontId="45" fillId="33" borderId="31" xfId="0" applyFont="1" applyFill="1" applyBorder="1" applyAlignment="1" applyProtection="1">
      <alignment horizontal="center"/>
      <protection locked="0"/>
    </xf>
    <xf numFmtId="1" fontId="45" fillId="33" borderId="31" xfId="0" applyNumberFormat="1" applyFont="1" applyFill="1" applyBorder="1" applyAlignment="1" applyProtection="1">
      <alignment horizontal="center"/>
      <protection locked="0"/>
    </xf>
    <xf numFmtId="0" fontId="3" fillId="33" borderId="31" xfId="0" applyFont="1" applyFill="1" applyBorder="1" applyAlignment="1" applyProtection="1">
      <alignment horizontal="center"/>
      <protection locked="0"/>
    </xf>
    <xf numFmtId="169" fontId="43" fillId="21" borderId="31" xfId="0" applyNumberFormat="1" applyFont="1" applyFill="1" applyBorder="1" applyAlignment="1" applyProtection="1">
      <alignment/>
      <protection/>
    </xf>
    <xf numFmtId="0" fontId="0" fillId="0" borderId="31" xfId="0" applyBorder="1" applyAlignment="1">
      <alignment/>
    </xf>
    <xf numFmtId="0" fontId="0" fillId="33" borderId="31" xfId="0" applyFill="1" applyBorder="1" applyAlignment="1" applyProtection="1">
      <alignment/>
      <protection locked="0"/>
    </xf>
    <xf numFmtId="169" fontId="43" fillId="35" borderId="31" xfId="0" applyNumberFormat="1" applyFont="1" applyFill="1" applyBorder="1" applyAlignment="1" applyProtection="1">
      <alignment/>
      <protection/>
    </xf>
    <xf numFmtId="0" fontId="0" fillId="0" borderId="31" xfId="0" applyBorder="1" applyAlignment="1" applyProtection="1">
      <alignment/>
      <protection locked="0"/>
    </xf>
    <xf numFmtId="166" fontId="45" fillId="34" borderId="31" xfId="0" applyNumberFormat="1" applyFont="1" applyFill="1" applyBorder="1" applyAlignment="1" applyProtection="1">
      <alignment horizontal="center"/>
      <protection locked="0"/>
    </xf>
    <xf numFmtId="10" fontId="3" fillId="33" borderId="31" xfId="0" applyNumberFormat="1" applyFont="1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0" fillId="0" borderId="46" xfId="0" applyBorder="1" applyAlignment="1" applyProtection="1">
      <alignment/>
      <protection locked="0"/>
    </xf>
    <xf numFmtId="0" fontId="4" fillId="0" borderId="46" xfId="0" applyFont="1" applyBorder="1" applyAlignment="1" applyProtection="1">
      <alignment horizontal="center"/>
      <protection locked="0"/>
    </xf>
    <xf numFmtId="0" fontId="0" fillId="0" borderId="47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3" fillId="0" borderId="48" xfId="0" applyFont="1" applyBorder="1" applyAlignment="1" applyProtection="1">
      <alignment/>
      <protection locked="0"/>
    </xf>
    <xf numFmtId="0" fontId="2" fillId="0" borderId="46" xfId="0" applyFont="1" applyBorder="1" applyAlignment="1" applyProtection="1">
      <alignment horizontal="left"/>
      <protection locked="0"/>
    </xf>
    <xf numFmtId="0" fontId="3" fillId="0" borderId="42" xfId="0" applyFont="1" applyBorder="1" applyAlignment="1" applyProtection="1">
      <alignment horizontal="right"/>
      <protection locked="0"/>
    </xf>
    <xf numFmtId="0" fontId="45" fillId="0" borderId="42" xfId="0" applyFont="1" applyBorder="1" applyAlignment="1" applyProtection="1">
      <alignment horizontal="center"/>
      <protection locked="0"/>
    </xf>
    <xf numFmtId="165" fontId="45" fillId="0" borderId="42" xfId="0" applyNumberFormat="1" applyFont="1" applyBorder="1" applyAlignment="1" applyProtection="1">
      <alignment horizontal="center"/>
      <protection locked="0"/>
    </xf>
    <xf numFmtId="14" fontId="45" fillId="2" borderId="42" xfId="0" applyNumberFormat="1" applyFont="1" applyFill="1" applyBorder="1" applyAlignment="1" applyProtection="1">
      <alignment horizontal="center"/>
      <protection/>
    </xf>
    <xf numFmtId="165" fontId="45" fillId="33" borderId="42" xfId="0" applyNumberFormat="1" applyFont="1" applyFill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/>
      <protection locked="0"/>
    </xf>
    <xf numFmtId="166" fontId="46" fillId="36" borderId="31" xfId="0" applyNumberFormat="1" applyFont="1" applyFill="1" applyBorder="1" applyAlignment="1" applyProtection="1">
      <alignment horizontal="center"/>
      <protection locked="0"/>
    </xf>
    <xf numFmtId="0" fontId="3" fillId="33" borderId="49" xfId="0" applyFont="1" applyFill="1" applyBorder="1" applyAlignment="1" applyProtection="1">
      <alignment horizontal="right"/>
      <protection locked="0"/>
    </xf>
    <xf numFmtId="169" fontId="43" fillId="34" borderId="22" xfId="0" applyNumberFormat="1" applyFont="1" applyFill="1" applyBorder="1" applyAlignment="1" applyProtection="1">
      <alignment/>
      <protection/>
    </xf>
    <xf numFmtId="1" fontId="45" fillId="33" borderId="22" xfId="0" applyNumberFormat="1" applyFont="1" applyFill="1" applyBorder="1" applyAlignment="1" applyProtection="1">
      <alignment horizontal="center"/>
      <protection locked="0"/>
    </xf>
    <xf numFmtId="0" fontId="3" fillId="33" borderId="22" xfId="0" applyFont="1" applyFill="1" applyBorder="1" applyAlignment="1" applyProtection="1">
      <alignment horizontal="center"/>
      <protection locked="0"/>
    </xf>
    <xf numFmtId="169" fontId="43" fillId="21" borderId="22" xfId="0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169" fontId="43" fillId="35" borderId="22" xfId="0" applyNumberFormat="1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 locked="0"/>
    </xf>
    <xf numFmtId="166" fontId="45" fillId="34" borderId="22" xfId="0" applyNumberFormat="1" applyFont="1" applyFill="1" applyBorder="1" applyAlignment="1" applyProtection="1">
      <alignment horizontal="center"/>
      <protection locked="0"/>
    </xf>
    <xf numFmtId="10" fontId="3" fillId="33" borderId="22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 horizontal="right"/>
      <protection locked="0"/>
    </xf>
    <xf numFmtId="3" fontId="0" fillId="0" borderId="50" xfId="0" applyNumberFormat="1" applyBorder="1" applyAlignment="1" applyProtection="1">
      <alignment/>
      <protection locked="0"/>
    </xf>
    <xf numFmtId="3" fontId="0" fillId="0" borderId="50" xfId="0" applyNumberFormat="1" applyBorder="1" applyAlignment="1" applyProtection="1">
      <alignment horizontal="center"/>
      <protection locked="0"/>
    </xf>
    <xf numFmtId="0" fontId="0" fillId="0" borderId="50" xfId="0" applyBorder="1" applyAlignment="1" applyProtection="1">
      <alignment/>
      <protection locked="0"/>
    </xf>
    <xf numFmtId="0" fontId="0" fillId="0" borderId="50" xfId="0" applyBorder="1" applyAlignment="1" applyProtection="1">
      <alignment horizontal="center"/>
      <protection locked="0"/>
    </xf>
    <xf numFmtId="169" fontId="5" fillId="0" borderId="50" xfId="0" applyNumberFormat="1" applyFont="1" applyBorder="1" applyAlignment="1" applyProtection="1">
      <alignment horizontal="right"/>
      <protection locked="0"/>
    </xf>
    <xf numFmtId="169" fontId="0" fillId="0" borderId="50" xfId="0" applyNumberFormat="1" applyBorder="1" applyAlignment="1" applyProtection="1">
      <alignment horizontal="right"/>
      <protection locked="0"/>
    </xf>
    <xf numFmtId="0" fontId="3" fillId="21" borderId="50" xfId="0" applyFont="1" applyFill="1" applyBorder="1" applyAlignment="1" applyProtection="1">
      <alignment horizontal="right"/>
      <protection locked="0"/>
    </xf>
    <xf numFmtId="169" fontId="3" fillId="21" borderId="50" xfId="0" applyNumberFormat="1" applyFont="1" applyFill="1" applyBorder="1" applyAlignment="1" applyProtection="1">
      <alignment/>
      <protection/>
    </xf>
    <xf numFmtId="167" fontId="44" fillId="0" borderId="30" xfId="0" applyNumberFormat="1" applyFont="1" applyBorder="1" applyAlignment="1" applyProtection="1">
      <alignment horizontal="center"/>
      <protection locked="0"/>
    </xf>
    <xf numFmtId="3" fontId="0" fillId="0" borderId="30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164" fontId="0" fillId="0" borderId="30" xfId="0" applyNumberFormat="1" applyBorder="1" applyAlignment="1" applyProtection="1">
      <alignment/>
      <protection locked="0"/>
    </xf>
    <xf numFmtId="164" fontId="3" fillId="0" borderId="30" xfId="0" applyNumberFormat="1" applyFont="1" applyFill="1" applyBorder="1" applyAlignment="1" applyProtection="1">
      <alignment/>
      <protection locked="0"/>
    </xf>
    <xf numFmtId="167" fontId="43" fillId="0" borderId="51" xfId="0" applyNumberFormat="1" applyFont="1" applyBorder="1" applyAlignment="1" applyProtection="1">
      <alignment horizontal="right"/>
      <protection locked="0"/>
    </xf>
    <xf numFmtId="167" fontId="44" fillId="0" borderId="51" xfId="0" applyNumberFormat="1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3" fillId="0" borderId="45" xfId="0" applyFont="1" applyBorder="1" applyAlignment="1" applyProtection="1">
      <alignment horizontal="right"/>
      <protection locked="0"/>
    </xf>
    <xf numFmtId="14" fontId="45" fillId="2" borderId="45" xfId="0" applyNumberFormat="1" applyFont="1" applyFill="1" applyBorder="1" applyAlignment="1" applyProtection="1">
      <alignment horizontal="center"/>
      <protection/>
    </xf>
    <xf numFmtId="165" fontId="45" fillId="33" borderId="45" xfId="0" applyNumberFormat="1" applyFont="1" applyFill="1" applyBorder="1" applyAlignment="1" applyProtection="1">
      <alignment horizontal="center"/>
      <protection/>
    </xf>
    <xf numFmtId="166" fontId="46" fillId="36" borderId="22" xfId="0" applyNumberFormat="1" applyFont="1" applyFill="1" applyBorder="1" applyAlignment="1" applyProtection="1">
      <alignment horizontal="center"/>
      <protection locked="0"/>
    </xf>
    <xf numFmtId="0" fontId="45" fillId="0" borderId="52" xfId="0" applyFont="1" applyBorder="1" applyAlignment="1" applyProtection="1">
      <alignment horizontal="center"/>
      <protection locked="0"/>
    </xf>
    <xf numFmtId="165" fontId="45" fillId="0" borderId="3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19050</xdr:rowOff>
    </xdr:from>
    <xdr:to>
      <xdr:col>10</xdr:col>
      <xdr:colOff>0</xdr:colOff>
      <xdr:row>9</xdr:row>
      <xdr:rowOff>190500</xdr:rowOff>
    </xdr:to>
    <xdr:sp fLocksText="0">
      <xdr:nvSpPr>
        <xdr:cNvPr id="1" name="Tekstvak 1"/>
        <xdr:cNvSpPr txBox="1">
          <a:spLocks noChangeArrowheads="1"/>
        </xdr:cNvSpPr>
      </xdr:nvSpPr>
      <xdr:spPr>
        <a:xfrm>
          <a:off x="8639175" y="19050"/>
          <a:ext cx="5505450" cy="2095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1381125</xdr:colOff>
      <xdr:row>11</xdr:row>
      <xdr:rowOff>0</xdr:rowOff>
    </xdr:from>
    <xdr:to>
      <xdr:col>10</xdr:col>
      <xdr:colOff>0</xdr:colOff>
      <xdr:row>29</xdr:row>
      <xdr:rowOff>0</xdr:rowOff>
    </xdr:to>
    <xdr:sp>
      <xdr:nvSpPr>
        <xdr:cNvPr id="2" name="Tekstvak 2"/>
        <xdr:cNvSpPr txBox="1">
          <a:spLocks noChangeArrowheads="1"/>
        </xdr:cNvSpPr>
      </xdr:nvSpPr>
      <xdr:spPr>
        <a:xfrm>
          <a:off x="8620125" y="2314575"/>
          <a:ext cx="5524500" cy="3400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Dit is een Oosterijkse Krokodil.
met een geluidsdecoder, van de E94.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Motor met vliegwiel. Aandrijving op vier assen, vier antislipbanden. Interface volgens NEM 652. Ingebouwde lastgeregelde digitale decoder. Wit / rode drievoudige koplampen die veran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deren met de rijrichting.
</a:t>
          </a:r>
        </a:p>
      </xdr:txBody>
    </xdr:sp>
    <xdr:clientData/>
  </xdr:twoCellAnchor>
  <xdr:twoCellAnchor editAs="oneCell">
    <xdr:from>
      <xdr:col>6</xdr:col>
      <xdr:colOff>19050</xdr:colOff>
      <xdr:row>0</xdr:row>
      <xdr:rowOff>114300</xdr:rowOff>
    </xdr:from>
    <xdr:to>
      <xdr:col>9</xdr:col>
      <xdr:colOff>1371600</xdr:colOff>
      <xdr:row>9</xdr:row>
      <xdr:rowOff>152400</xdr:rowOff>
    </xdr:to>
    <xdr:pic>
      <xdr:nvPicPr>
        <xdr:cNvPr id="3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14300"/>
          <a:ext cx="54959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19050</xdr:rowOff>
    </xdr:from>
    <xdr:to>
      <xdr:col>10</xdr:col>
      <xdr:colOff>0</xdr:colOff>
      <xdr:row>9</xdr:row>
      <xdr:rowOff>190500</xdr:rowOff>
    </xdr:to>
    <xdr:sp fLocksText="0">
      <xdr:nvSpPr>
        <xdr:cNvPr id="1" name="Tekstvak 1"/>
        <xdr:cNvSpPr txBox="1">
          <a:spLocks noChangeArrowheads="1"/>
        </xdr:cNvSpPr>
      </xdr:nvSpPr>
      <xdr:spPr>
        <a:xfrm>
          <a:off x="9305925" y="19050"/>
          <a:ext cx="5505450" cy="2076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1381125</xdr:colOff>
      <xdr:row>11</xdr:row>
      <xdr:rowOff>0</xdr:rowOff>
    </xdr:from>
    <xdr:to>
      <xdr:col>10</xdr:col>
      <xdr:colOff>0</xdr:colOff>
      <xdr:row>29</xdr:row>
      <xdr:rowOff>0</xdr:rowOff>
    </xdr:to>
    <xdr:sp fLocksText="0">
      <xdr:nvSpPr>
        <xdr:cNvPr id="2" name="Tekstvak 2"/>
        <xdr:cNvSpPr txBox="1">
          <a:spLocks noChangeArrowheads="1"/>
        </xdr:cNvSpPr>
      </xdr:nvSpPr>
      <xdr:spPr>
        <a:xfrm>
          <a:off x="9286875" y="2286000"/>
          <a:ext cx="5524500" cy="3400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19050</xdr:rowOff>
    </xdr:from>
    <xdr:to>
      <xdr:col>10</xdr:col>
      <xdr:colOff>0</xdr:colOff>
      <xdr:row>9</xdr:row>
      <xdr:rowOff>190500</xdr:rowOff>
    </xdr:to>
    <xdr:sp fLocksText="0">
      <xdr:nvSpPr>
        <xdr:cNvPr id="1" name="Tekstvak 1"/>
        <xdr:cNvSpPr txBox="1">
          <a:spLocks noChangeArrowheads="1"/>
        </xdr:cNvSpPr>
      </xdr:nvSpPr>
      <xdr:spPr>
        <a:xfrm>
          <a:off x="8639175" y="19050"/>
          <a:ext cx="5505450" cy="2076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1381125</xdr:colOff>
      <xdr:row>11</xdr:row>
      <xdr:rowOff>0</xdr:rowOff>
    </xdr:from>
    <xdr:to>
      <xdr:col>10</xdr:col>
      <xdr:colOff>0</xdr:colOff>
      <xdr:row>29</xdr:row>
      <xdr:rowOff>0</xdr:rowOff>
    </xdr:to>
    <xdr:sp fLocksText="0">
      <xdr:nvSpPr>
        <xdr:cNvPr id="2" name="Tekstvak 2"/>
        <xdr:cNvSpPr txBox="1">
          <a:spLocks noChangeArrowheads="1"/>
        </xdr:cNvSpPr>
      </xdr:nvSpPr>
      <xdr:spPr>
        <a:xfrm>
          <a:off x="8620125" y="2286000"/>
          <a:ext cx="5524500" cy="3400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0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25.7109375" style="2" customWidth="1"/>
    <col min="2" max="10" width="20.7109375" style="2" customWidth="1"/>
    <col min="11" max="45" width="9.140625" style="72" customWidth="1"/>
    <col min="46" max="16384" width="9.140625" style="2" customWidth="1"/>
  </cols>
  <sheetData>
    <row r="1" spans="1:6" ht="30.75" thickBot="1">
      <c r="A1" s="1" t="s">
        <v>0</v>
      </c>
      <c r="B1" s="1"/>
      <c r="C1" s="1"/>
      <c r="D1" s="1"/>
      <c r="E1" s="1"/>
      <c r="F1" s="1"/>
    </row>
    <row r="2" spans="1:10" ht="15.75" thickTop="1">
      <c r="A2" s="3"/>
      <c r="C2" s="3"/>
      <c r="E2" s="3"/>
      <c r="F2" s="3"/>
      <c r="G2" s="3"/>
      <c r="H2" s="3"/>
      <c r="I2" s="3"/>
      <c r="J2" s="3"/>
    </row>
    <row r="3" spans="1:10" ht="15">
      <c r="A3" s="37" t="s">
        <v>1</v>
      </c>
      <c r="B3" s="41" t="s">
        <v>32</v>
      </c>
      <c r="C3" s="26" t="s">
        <v>6</v>
      </c>
      <c r="D3" s="29">
        <v>43733</v>
      </c>
      <c r="E3" s="66" t="str">
        <f>DATEDIF(D3,F3,"y")&amp;" jaar, "&amp;DATEDIF(D3,F3,"ym")&amp;" maand"</f>
        <v>1 jaar, 2 maand</v>
      </c>
      <c r="F3" s="51">
        <f ca="1">TODAY()</f>
        <v>44182</v>
      </c>
      <c r="G3" s="4"/>
      <c r="H3" s="4"/>
      <c r="I3" s="4"/>
      <c r="J3" s="4"/>
    </row>
    <row r="4" spans="1:10" ht="15">
      <c r="A4" s="39" t="s">
        <v>2</v>
      </c>
      <c r="B4" s="38" t="s">
        <v>65</v>
      </c>
      <c r="C4" s="25" t="s">
        <v>3</v>
      </c>
      <c r="D4" s="30" t="s">
        <v>61</v>
      </c>
      <c r="E4" s="31" t="s">
        <v>40</v>
      </c>
      <c r="F4" s="52">
        <f>SUM(D8)</f>
        <v>150</v>
      </c>
      <c r="G4" s="4"/>
      <c r="H4" s="4"/>
      <c r="I4" s="4"/>
      <c r="J4" s="4"/>
    </row>
    <row r="5" spans="1:45" s="6" customFormat="1" ht="15">
      <c r="A5" s="43" t="s">
        <v>4</v>
      </c>
      <c r="B5" s="42" t="s">
        <v>64</v>
      </c>
      <c r="C5" s="27" t="s">
        <v>36</v>
      </c>
      <c r="D5" s="28">
        <v>51</v>
      </c>
      <c r="E5" s="35" t="s">
        <v>39</v>
      </c>
      <c r="F5" s="53">
        <f>SUM(B29:F29)</f>
        <v>100.5</v>
      </c>
      <c r="G5" s="5"/>
      <c r="H5"/>
      <c r="I5" s="5"/>
      <c r="J5" s="5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</row>
    <row r="6" spans="1:8" ht="15">
      <c r="A6" s="39" t="s">
        <v>7</v>
      </c>
      <c r="B6" s="38">
        <v>63774</v>
      </c>
      <c r="C6" s="4" t="s">
        <v>8</v>
      </c>
      <c r="D6" s="33" t="s">
        <v>63</v>
      </c>
      <c r="E6" s="34" t="s">
        <v>41</v>
      </c>
      <c r="F6" s="65">
        <f>SUM(F4+F5)</f>
        <v>250.5</v>
      </c>
      <c r="G6" s="7"/>
      <c r="H6"/>
    </row>
    <row r="7" spans="1:9" ht="15">
      <c r="A7" s="4" t="s">
        <v>9</v>
      </c>
      <c r="B7" s="32" t="s">
        <v>66</v>
      </c>
      <c r="C7" s="4" t="s">
        <v>10</v>
      </c>
      <c r="D7" s="76"/>
      <c r="E7" s="47"/>
      <c r="F7" s="36"/>
      <c r="G7"/>
      <c r="H7"/>
      <c r="I7"/>
    </row>
    <row r="8" spans="1:10" ht="15">
      <c r="A8" s="40" t="s">
        <v>11</v>
      </c>
      <c r="B8" s="32" t="s">
        <v>67</v>
      </c>
      <c r="C8" s="4" t="s">
        <v>12</v>
      </c>
      <c r="D8" s="45">
        <v>150</v>
      </c>
      <c r="E8" s="68"/>
      <c r="F8" s="69"/>
      <c r="G8" s="8"/>
      <c r="H8" s="4"/>
      <c r="I8" s="4"/>
      <c r="J8" s="4"/>
    </row>
    <row r="9" spans="5:7" ht="15">
      <c r="E9" s="48"/>
      <c r="G9" s="7"/>
    </row>
    <row r="10" spans="2:10" ht="15.75" thickBot="1">
      <c r="B10" s="9" t="s">
        <v>13</v>
      </c>
      <c r="C10" s="9"/>
      <c r="D10" s="9"/>
      <c r="E10" s="10" t="s">
        <v>14</v>
      </c>
      <c r="F10" s="9"/>
      <c r="G10" s="10"/>
      <c r="H10" s="9"/>
      <c r="I10" s="9"/>
      <c r="J10" s="9"/>
    </row>
    <row r="12" spans="1:45" s="14" customFormat="1" ht="12.75">
      <c r="A12" s="11" t="s">
        <v>15</v>
      </c>
      <c r="B12" s="12">
        <v>43831</v>
      </c>
      <c r="C12" s="12">
        <v>44197</v>
      </c>
      <c r="D12" s="12">
        <v>44562</v>
      </c>
      <c r="E12" s="12">
        <v>44927</v>
      </c>
      <c r="F12" s="12">
        <v>45292</v>
      </c>
      <c r="G12" s="13"/>
      <c r="H12" s="13"/>
      <c r="I12" s="13"/>
      <c r="J12" s="13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</row>
    <row r="13" spans="1:10" ht="15">
      <c r="A13" s="4" t="s">
        <v>42</v>
      </c>
      <c r="B13" s="15"/>
      <c r="C13" s="16"/>
      <c r="D13" s="16"/>
      <c r="E13" s="16"/>
      <c r="F13" s="17"/>
      <c r="G13" s="18"/>
      <c r="H13" s="18"/>
      <c r="I13" s="18"/>
      <c r="J13" s="18"/>
    </row>
    <row r="14" spans="3:6" ht="15">
      <c r="C14" s="19"/>
      <c r="D14" s="19"/>
      <c r="E14" s="19"/>
      <c r="F14" s="44"/>
    </row>
    <row r="15" spans="1:45" s="22" customFormat="1" ht="15">
      <c r="A15" s="20" t="s">
        <v>16</v>
      </c>
      <c r="B15" s="49"/>
      <c r="C15" s="60"/>
      <c r="D15" s="61"/>
      <c r="E15" s="62"/>
      <c r="F15" s="63"/>
      <c r="G15" s="24"/>
      <c r="H15" s="21"/>
      <c r="I15" s="21"/>
      <c r="J15" s="21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</row>
    <row r="16" spans="1:10" ht="15">
      <c r="A16" s="4" t="s">
        <v>17</v>
      </c>
      <c r="B16" s="50">
        <v>0.25</v>
      </c>
      <c r="C16" s="59"/>
      <c r="D16" s="55"/>
      <c r="E16" s="55"/>
      <c r="F16" s="64"/>
      <c r="G16" s="23"/>
      <c r="H16" s="23"/>
      <c r="I16" s="23"/>
      <c r="J16" s="23"/>
    </row>
    <row r="17" spans="1:10" ht="15">
      <c r="A17" s="4" t="s">
        <v>18</v>
      </c>
      <c r="B17" s="54"/>
      <c r="C17" s="55"/>
      <c r="D17" s="55"/>
      <c r="E17" s="55"/>
      <c r="F17" s="54"/>
      <c r="G17" s="23"/>
      <c r="H17" s="23"/>
      <c r="I17" s="23"/>
      <c r="J17" s="23"/>
    </row>
    <row r="18" spans="1:10" ht="15">
      <c r="A18" s="4" t="s">
        <v>19</v>
      </c>
      <c r="B18" s="50">
        <v>0.25</v>
      </c>
      <c r="C18" s="59"/>
      <c r="D18" s="55"/>
      <c r="E18" s="55"/>
      <c r="F18" s="54"/>
      <c r="G18" s="23"/>
      <c r="H18" s="23"/>
      <c r="I18" s="23"/>
      <c r="J18" s="23"/>
    </row>
    <row r="19" spans="1:10" ht="15">
      <c r="A19" s="4" t="s">
        <v>20</v>
      </c>
      <c r="B19" s="54"/>
      <c r="C19" s="55"/>
      <c r="D19" s="55"/>
      <c r="E19" s="55"/>
      <c r="F19" s="54"/>
      <c r="G19" s="23"/>
      <c r="H19" s="23"/>
      <c r="I19" s="23"/>
      <c r="J19" s="23"/>
    </row>
    <row r="20" spans="1:10" ht="15">
      <c r="A20" s="4" t="s">
        <v>21</v>
      </c>
      <c r="B20" s="54"/>
      <c r="C20" s="55"/>
      <c r="D20" s="55"/>
      <c r="E20" s="55"/>
      <c r="F20" s="54"/>
      <c r="G20" s="23"/>
      <c r="H20" s="23"/>
      <c r="I20" s="23"/>
      <c r="J20" s="23"/>
    </row>
    <row r="21" spans="1:10" ht="15">
      <c r="A21" s="4" t="s">
        <v>22</v>
      </c>
      <c r="B21" s="50"/>
      <c r="C21" s="55"/>
      <c r="D21" s="55"/>
      <c r="E21" s="55"/>
      <c r="F21" s="54"/>
      <c r="G21" s="23"/>
      <c r="H21" s="23"/>
      <c r="I21" s="23"/>
      <c r="J21" s="23"/>
    </row>
    <row r="22" spans="1:10" ht="15">
      <c r="A22" s="4" t="s">
        <v>23</v>
      </c>
      <c r="B22" s="54"/>
      <c r="C22" s="55"/>
      <c r="D22" s="55"/>
      <c r="E22" s="55"/>
      <c r="F22" s="54"/>
      <c r="G22" s="23"/>
      <c r="H22" s="23"/>
      <c r="I22" s="23"/>
      <c r="J22" s="23"/>
    </row>
    <row r="23" spans="1:10" ht="15">
      <c r="A23" s="4" t="s">
        <v>24</v>
      </c>
      <c r="B23" s="54"/>
      <c r="C23" s="55"/>
      <c r="D23" s="55"/>
      <c r="E23" s="55"/>
      <c r="F23" s="54"/>
      <c r="G23" s="23"/>
      <c r="H23" s="23"/>
      <c r="I23" s="23"/>
      <c r="J23" s="23"/>
    </row>
    <row r="24" spans="1:10" ht="15">
      <c r="A24" s="4" t="s">
        <v>25</v>
      </c>
      <c r="B24" s="54"/>
      <c r="C24" s="55"/>
      <c r="D24" s="55"/>
      <c r="E24" s="55"/>
      <c r="F24" s="54"/>
      <c r="G24" s="23"/>
      <c r="H24" s="23"/>
      <c r="I24" s="23"/>
      <c r="J24" s="23"/>
    </row>
    <row r="25" spans="1:10" ht="15">
      <c r="A25" s="4" t="s">
        <v>26</v>
      </c>
      <c r="B25" s="54"/>
      <c r="C25" s="55"/>
      <c r="D25" s="55"/>
      <c r="E25" s="55"/>
      <c r="F25" s="54"/>
      <c r="G25" s="23"/>
      <c r="H25" s="23"/>
      <c r="I25" s="23"/>
      <c r="J25" s="23"/>
    </row>
    <row r="26" spans="1:10" ht="15">
      <c r="A26" s="4" t="s">
        <v>27</v>
      </c>
      <c r="B26" s="54"/>
      <c r="C26" s="55"/>
      <c r="D26" s="55"/>
      <c r="E26" s="55"/>
      <c r="F26" s="54"/>
      <c r="G26" s="23"/>
      <c r="H26" s="23"/>
      <c r="I26" s="23"/>
      <c r="J26" s="23"/>
    </row>
    <row r="27" spans="1:10" ht="15">
      <c r="A27" s="4" t="s">
        <v>68</v>
      </c>
      <c r="B27" s="54">
        <v>100</v>
      </c>
      <c r="C27" s="55"/>
      <c r="D27" s="55"/>
      <c r="E27" s="55"/>
      <c r="F27" s="54"/>
      <c r="G27" s="23"/>
      <c r="H27" s="23"/>
      <c r="I27" s="23"/>
      <c r="J27" s="23"/>
    </row>
    <row r="28" spans="1:10" ht="15">
      <c r="A28" s="4" t="s">
        <v>28</v>
      </c>
      <c r="B28" s="54"/>
      <c r="C28" s="55"/>
      <c r="D28" s="55"/>
      <c r="E28" s="55"/>
      <c r="F28" s="54"/>
      <c r="G28" s="23"/>
      <c r="H28" s="23"/>
      <c r="I28" s="23"/>
      <c r="J28" s="23"/>
    </row>
    <row r="29" spans="1:45" s="71" customFormat="1" ht="15">
      <c r="A29" s="46" t="s">
        <v>29</v>
      </c>
      <c r="B29" s="56">
        <f>SUM(B15:B28)</f>
        <v>100.5</v>
      </c>
      <c r="C29" s="57">
        <f>SUM(C15:C28)</f>
        <v>0</v>
      </c>
      <c r="D29" s="57">
        <f>SUM(D15:D28)</f>
        <v>0</v>
      </c>
      <c r="E29" s="57">
        <f>SUM(E15:E28)</f>
        <v>0</v>
      </c>
      <c r="F29" s="58">
        <f>SUM(F15:F28)</f>
        <v>0</v>
      </c>
      <c r="G29" s="70"/>
      <c r="H29" s="70"/>
      <c r="I29" s="70"/>
      <c r="J29" s="70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</row>
    <row r="30" ht="15">
      <c r="A30" s="3"/>
    </row>
  </sheetData>
  <sheetProtection/>
  <dataValidations count="4">
    <dataValidation type="list" allowBlank="1" showInputMessage="1" showErrorMessage="1" sqref="B4">
      <formula1>"StoomLoc, DieselLoc, ElectroLoc"</formula1>
    </dataValidation>
    <dataValidation type="list" allowBlank="1" showInputMessage="1" showErrorMessage="1" sqref="D4">
      <formula1>"I: 1870 - 1920, II: 1920 - 1945, III: 1945 - 1968, IV: 1968 - 1994, V: 1994 - 2006, VI: 2007 -"</formula1>
    </dataValidation>
    <dataValidation type="list" allowBlank="1" showInputMessage="1" showErrorMessage="1" sqref="B3">
      <formula1>"Roco, Trix, Fleischmann, Piko, ESU, Brawa"</formula1>
    </dataValidation>
    <dataValidation type="list" allowBlank="1" showInputMessage="1" showErrorMessage="1" sqref="B5">
      <formula1>"DB, DRG, NS, SBB, B, DB Private, GDR, DR, DRG, DB AG, BDZ Bulgaria, ÖBB, MAV Hungaria, PKP Polen, SNCF, KPEV"</formula1>
    </dataValidation>
  </dataValidations>
  <printOptions/>
  <pageMargins left="0.2362204724409449" right="0.2362204724409449" top="0.7480314960629921" bottom="0.7480314960629921" header="0.31496062992125984" footer="0.31496062992125984"/>
  <pageSetup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5.7109375" style="2" customWidth="1"/>
    <col min="2" max="4" width="20.7109375" style="2" customWidth="1"/>
    <col min="5" max="5" width="30.7109375" style="2" customWidth="1"/>
    <col min="6" max="10" width="20.7109375" style="2" customWidth="1"/>
    <col min="11" max="16384" width="9.140625" style="2" customWidth="1"/>
  </cols>
  <sheetData>
    <row r="1" spans="1:6" s="90" customFormat="1" ht="30">
      <c r="A1" s="113" t="s">
        <v>0</v>
      </c>
      <c r="B1" s="113"/>
      <c r="C1" s="113"/>
      <c r="D1" s="113"/>
      <c r="E1" s="113"/>
      <c r="F1" s="113"/>
    </row>
    <row r="2" spans="1:10" s="90" customFormat="1" ht="15">
      <c r="A2" s="119"/>
      <c r="B2" s="110"/>
      <c r="C2" s="119"/>
      <c r="D2" s="110"/>
      <c r="E2" s="119"/>
      <c r="F2" s="119"/>
      <c r="G2" s="112"/>
      <c r="H2" s="91"/>
      <c r="I2" s="91"/>
      <c r="J2" s="91"/>
    </row>
    <row r="3" spans="1:10" s="90" customFormat="1" ht="15">
      <c r="A3" s="114" t="s">
        <v>1</v>
      </c>
      <c r="B3" s="115"/>
      <c r="C3" s="121" t="s">
        <v>6</v>
      </c>
      <c r="D3" s="116"/>
      <c r="E3" s="117" t="str">
        <f>DATEDIF(D3,F3,"y")&amp;" jaar, "&amp;DATEDIF(D3,F3,"ym")&amp;" maand , "&amp;DATEDIF(D3,F3,"md")&amp;" dagen"</f>
        <v>120 jaar, 11 maand , 17 dagen</v>
      </c>
      <c r="F3" s="118">
        <f ca="1">TODAY()</f>
        <v>44182</v>
      </c>
      <c r="G3" s="39"/>
      <c r="H3" s="39"/>
      <c r="I3" s="39"/>
      <c r="J3" s="39"/>
    </row>
    <row r="4" spans="1:10" s="90" customFormat="1" ht="15">
      <c r="A4" s="39" t="s">
        <v>2</v>
      </c>
      <c r="B4" s="92"/>
      <c r="C4" s="39" t="s">
        <v>3</v>
      </c>
      <c r="D4" s="92"/>
      <c r="E4" s="94" t="s">
        <v>40</v>
      </c>
      <c r="F4" s="95">
        <f>SUM(D8)</f>
        <v>0</v>
      </c>
      <c r="G4" s="39"/>
      <c r="H4" s="39"/>
      <c r="I4" s="39"/>
      <c r="J4" s="39"/>
    </row>
    <row r="5" spans="1:10" s="101" customFormat="1" ht="15">
      <c r="A5" s="93" t="s">
        <v>4</v>
      </c>
      <c r="B5" s="96"/>
      <c r="C5" s="93" t="s">
        <v>36</v>
      </c>
      <c r="D5" s="97"/>
      <c r="E5" s="98" t="s">
        <v>39</v>
      </c>
      <c r="F5" s="99">
        <f>SUM(B29:F29)</f>
        <v>0</v>
      </c>
      <c r="G5" s="93"/>
      <c r="H5" s="100"/>
      <c r="I5" s="93"/>
      <c r="J5" s="93"/>
    </row>
    <row r="6" spans="1:8" s="90" customFormat="1" ht="15">
      <c r="A6" s="39" t="s">
        <v>7</v>
      </c>
      <c r="B6" s="92"/>
      <c r="C6" s="39" t="s">
        <v>8</v>
      </c>
      <c r="D6" s="92"/>
      <c r="E6" s="94" t="s">
        <v>41</v>
      </c>
      <c r="F6" s="102">
        <f>SUM(F4+F5)</f>
        <v>0</v>
      </c>
      <c r="H6" s="100"/>
    </row>
    <row r="7" spans="1:9" s="90" customFormat="1" ht="15">
      <c r="A7" s="39" t="s">
        <v>9</v>
      </c>
      <c r="B7" s="92"/>
      <c r="C7" s="39" t="s">
        <v>10</v>
      </c>
      <c r="D7" s="120"/>
      <c r="E7" s="103"/>
      <c r="G7" s="100"/>
      <c r="H7" s="100"/>
      <c r="I7" s="100"/>
    </row>
    <row r="8" spans="1:10" s="90" customFormat="1" ht="15">
      <c r="A8" s="39" t="s">
        <v>11</v>
      </c>
      <c r="B8" s="92"/>
      <c r="C8" s="39" t="s">
        <v>12</v>
      </c>
      <c r="D8" s="104"/>
      <c r="E8" s="39"/>
      <c r="F8" s="105"/>
      <c r="G8" s="39"/>
      <c r="H8" s="39"/>
      <c r="I8" s="39"/>
      <c r="J8" s="39"/>
    </row>
    <row r="9" s="90" customFormat="1" ht="15">
      <c r="E9" s="106"/>
    </row>
    <row r="10" spans="1:10" s="90" customFormat="1" ht="15">
      <c r="A10" s="108"/>
      <c r="B10" s="109" t="s">
        <v>13</v>
      </c>
      <c r="C10" s="109"/>
      <c r="D10" s="109"/>
      <c r="E10" s="109" t="s">
        <v>14</v>
      </c>
      <c r="F10" s="109"/>
      <c r="G10" s="107"/>
      <c r="H10" s="107"/>
      <c r="I10" s="107"/>
      <c r="J10" s="107"/>
    </row>
    <row r="11" spans="1:7" s="90" customFormat="1" ht="15">
      <c r="A11" s="110"/>
      <c r="B11" s="110"/>
      <c r="C11" s="110"/>
      <c r="D11" s="110"/>
      <c r="E11" s="110"/>
      <c r="F11" s="110"/>
      <c r="G11" s="111"/>
    </row>
    <row r="12" spans="1:6" s="89" customFormat="1" ht="12.75">
      <c r="A12" s="88" t="s">
        <v>15</v>
      </c>
      <c r="B12" s="89">
        <v>43831</v>
      </c>
      <c r="C12" s="89">
        <v>44197</v>
      </c>
      <c r="D12" s="89">
        <v>44562</v>
      </c>
      <c r="E12" s="89">
        <v>44927</v>
      </c>
      <c r="F12" s="89">
        <v>45292</v>
      </c>
    </row>
    <row r="13" spans="1:10" s="72" customFormat="1" ht="15">
      <c r="A13" s="77" t="s">
        <v>42</v>
      </c>
      <c r="B13" s="78"/>
      <c r="C13" s="79"/>
      <c r="D13" s="79"/>
      <c r="E13" s="79"/>
      <c r="F13" s="79"/>
      <c r="G13" s="78"/>
      <c r="H13" s="78"/>
      <c r="I13" s="78"/>
      <c r="J13" s="78"/>
    </row>
    <row r="14" spans="3:5" s="72" customFormat="1" ht="15">
      <c r="C14" s="80"/>
      <c r="D14" s="80"/>
      <c r="E14" s="80"/>
    </row>
    <row r="15" spans="1:10" s="72" customFormat="1" ht="15">
      <c r="A15" s="77" t="s">
        <v>16</v>
      </c>
      <c r="B15" s="81"/>
      <c r="C15" s="81"/>
      <c r="D15" s="82"/>
      <c r="E15" s="82"/>
      <c r="F15" s="82"/>
      <c r="G15" s="83"/>
      <c r="H15" s="83"/>
      <c r="I15" s="83"/>
      <c r="J15" s="83"/>
    </row>
    <row r="16" spans="1:10" s="72" customFormat="1" ht="15">
      <c r="A16" s="77" t="s">
        <v>17</v>
      </c>
      <c r="B16" s="81"/>
      <c r="C16" s="81"/>
      <c r="D16" s="82"/>
      <c r="E16" s="82"/>
      <c r="F16" s="82"/>
      <c r="G16" s="83"/>
      <c r="H16" s="83"/>
      <c r="I16" s="83"/>
      <c r="J16" s="83"/>
    </row>
    <row r="17" spans="1:10" s="72" customFormat="1" ht="15">
      <c r="A17" s="77" t="s">
        <v>18</v>
      </c>
      <c r="B17" s="82"/>
      <c r="C17" s="82"/>
      <c r="D17" s="82"/>
      <c r="E17" s="82"/>
      <c r="F17" s="82"/>
      <c r="G17" s="83"/>
      <c r="H17" s="83"/>
      <c r="I17" s="83"/>
      <c r="J17" s="83"/>
    </row>
    <row r="18" spans="1:10" s="72" customFormat="1" ht="15">
      <c r="A18" s="77" t="s">
        <v>19</v>
      </c>
      <c r="B18" s="81"/>
      <c r="C18" s="81"/>
      <c r="D18" s="82"/>
      <c r="E18" s="82"/>
      <c r="F18" s="82"/>
      <c r="G18" s="83"/>
      <c r="H18" s="83"/>
      <c r="I18" s="83"/>
      <c r="J18" s="83"/>
    </row>
    <row r="19" spans="1:10" s="72" customFormat="1" ht="15">
      <c r="A19" s="77" t="s">
        <v>20</v>
      </c>
      <c r="B19" s="82"/>
      <c r="C19" s="82"/>
      <c r="D19" s="82"/>
      <c r="E19" s="82"/>
      <c r="F19" s="82"/>
      <c r="G19" s="83"/>
      <c r="H19" s="83"/>
      <c r="I19" s="83"/>
      <c r="J19" s="83"/>
    </row>
    <row r="20" spans="1:10" s="72" customFormat="1" ht="15">
      <c r="A20" s="77" t="s">
        <v>21</v>
      </c>
      <c r="B20" s="82"/>
      <c r="C20" s="82"/>
      <c r="D20" s="82"/>
      <c r="E20" s="82"/>
      <c r="F20" s="82"/>
      <c r="G20" s="83"/>
      <c r="H20" s="83"/>
      <c r="I20" s="83"/>
      <c r="J20" s="83"/>
    </row>
    <row r="21" spans="1:10" s="72" customFormat="1" ht="15">
      <c r="A21" s="77" t="s">
        <v>22</v>
      </c>
      <c r="B21" s="81"/>
      <c r="C21" s="82"/>
      <c r="D21" s="82"/>
      <c r="E21" s="82"/>
      <c r="F21" s="82"/>
      <c r="G21" s="83"/>
      <c r="H21" s="83"/>
      <c r="I21" s="83"/>
      <c r="J21" s="83"/>
    </row>
    <row r="22" spans="1:10" s="72" customFormat="1" ht="15">
      <c r="A22" s="77" t="s">
        <v>69</v>
      </c>
      <c r="B22" s="82"/>
      <c r="C22" s="82"/>
      <c r="D22" s="82"/>
      <c r="E22" s="82"/>
      <c r="F22" s="82"/>
      <c r="G22" s="83"/>
      <c r="H22" s="83"/>
      <c r="I22" s="83"/>
      <c r="J22" s="83"/>
    </row>
    <row r="23" spans="1:10" s="72" customFormat="1" ht="15">
      <c r="A23" s="77" t="s">
        <v>24</v>
      </c>
      <c r="B23" s="82"/>
      <c r="C23" s="82"/>
      <c r="D23" s="82"/>
      <c r="E23" s="82"/>
      <c r="F23" s="82"/>
      <c r="G23" s="83"/>
      <c r="H23" s="83"/>
      <c r="I23" s="83"/>
      <c r="J23" s="83"/>
    </row>
    <row r="24" spans="1:10" s="72" customFormat="1" ht="15">
      <c r="A24" s="77" t="s">
        <v>25</v>
      </c>
      <c r="B24" s="82"/>
      <c r="C24" s="82"/>
      <c r="D24" s="82"/>
      <c r="E24" s="82"/>
      <c r="F24" s="82"/>
      <c r="G24" s="83"/>
      <c r="H24" s="83"/>
      <c r="I24" s="83"/>
      <c r="J24" s="83"/>
    </row>
    <row r="25" spans="1:10" s="72" customFormat="1" ht="15">
      <c r="A25" s="77" t="s">
        <v>26</v>
      </c>
      <c r="B25" s="82"/>
      <c r="C25" s="82"/>
      <c r="D25" s="82"/>
      <c r="E25" s="82"/>
      <c r="F25" s="82"/>
      <c r="G25" s="83"/>
      <c r="H25" s="83"/>
      <c r="I25" s="83"/>
      <c r="J25" s="83"/>
    </row>
    <row r="26" spans="1:10" s="72" customFormat="1" ht="15">
      <c r="A26" s="77" t="s">
        <v>27</v>
      </c>
      <c r="B26" s="82"/>
      <c r="C26" s="82"/>
      <c r="D26" s="82"/>
      <c r="E26" s="82"/>
      <c r="F26" s="82"/>
      <c r="G26" s="83"/>
      <c r="H26" s="83"/>
      <c r="I26" s="83"/>
      <c r="J26" s="83"/>
    </row>
    <row r="27" spans="1:10" s="72" customFormat="1" ht="15">
      <c r="A27" s="77" t="s">
        <v>68</v>
      </c>
      <c r="B27" s="82"/>
      <c r="C27" s="82"/>
      <c r="D27" s="82"/>
      <c r="E27" s="82"/>
      <c r="F27" s="82"/>
      <c r="G27" s="83"/>
      <c r="H27" s="83"/>
      <c r="I27" s="83"/>
      <c r="J27" s="83"/>
    </row>
    <row r="28" spans="1:10" s="72" customFormat="1" ht="15">
      <c r="A28" s="77" t="s">
        <v>28</v>
      </c>
      <c r="B28" s="82"/>
      <c r="C28" s="82"/>
      <c r="D28" s="82"/>
      <c r="E28" s="82"/>
      <c r="F28" s="82"/>
      <c r="G28" s="83"/>
      <c r="H28" s="83"/>
      <c r="I28" s="83"/>
      <c r="J28" s="83"/>
    </row>
    <row r="29" spans="1:10" s="75" customFormat="1" ht="15">
      <c r="A29" s="84" t="s">
        <v>29</v>
      </c>
      <c r="B29" s="85">
        <f>SUM(B15:B28)</f>
        <v>0</v>
      </c>
      <c r="C29" s="85">
        <f>SUM(C15:C28)</f>
        <v>0</v>
      </c>
      <c r="D29" s="85">
        <f>SUM(D15:D28)</f>
        <v>0</v>
      </c>
      <c r="E29" s="85">
        <f>SUM(E15:E28)</f>
        <v>0</v>
      </c>
      <c r="F29" s="85">
        <f>SUM(F15:F28)</f>
        <v>0</v>
      </c>
      <c r="G29" s="86"/>
      <c r="H29" s="86"/>
      <c r="I29" s="86"/>
      <c r="J29" s="86"/>
    </row>
    <row r="30" s="72" customFormat="1" ht="15">
      <c r="A30" s="87"/>
    </row>
    <row r="31" s="72" customFormat="1" ht="15"/>
    <row r="32" s="72" customFormat="1" ht="15"/>
    <row r="33" s="72" customFormat="1" ht="15"/>
  </sheetData>
  <sheetProtection/>
  <printOptions/>
  <pageMargins left="0.7" right="0.7" top="0.75" bottom="0.75" header="0.3" footer="0.3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5.7109375" style="2" customWidth="1"/>
    <col min="2" max="10" width="20.7109375" style="2" customWidth="1"/>
    <col min="11" max="16384" width="9.140625" style="2" customWidth="1"/>
  </cols>
  <sheetData>
    <row r="1" spans="1:6" s="72" customFormat="1" ht="30">
      <c r="A1" s="149" t="s">
        <v>0</v>
      </c>
      <c r="B1" s="149"/>
      <c r="C1" s="149"/>
      <c r="D1" s="149"/>
      <c r="E1" s="149"/>
      <c r="F1" s="149"/>
    </row>
    <row r="2" spans="1:10" s="72" customFormat="1" ht="15">
      <c r="A2" s="119"/>
      <c r="B2" s="110"/>
      <c r="C2" s="119"/>
      <c r="D2" s="110"/>
      <c r="E2" s="119"/>
      <c r="F2" s="119"/>
      <c r="G2" s="148"/>
      <c r="H2" s="87"/>
      <c r="I2" s="87"/>
      <c r="J2" s="87"/>
    </row>
    <row r="3" spans="1:10" s="72" customFormat="1" ht="15">
      <c r="A3" s="150" t="s">
        <v>1</v>
      </c>
      <c r="B3" s="154"/>
      <c r="C3" s="93" t="s">
        <v>6</v>
      </c>
      <c r="D3" s="155"/>
      <c r="E3" s="151" t="str">
        <f>DATEDIF(D3,F3,"y")&amp;" jaar, "&amp;DATEDIF(D3,F3,"ym")&amp;" maand"</f>
        <v>120 jaar, 11 maand</v>
      </c>
      <c r="F3" s="152">
        <f ca="1">TODAY()</f>
        <v>44182</v>
      </c>
      <c r="G3" s="77"/>
      <c r="H3" s="77"/>
      <c r="I3" s="77"/>
      <c r="J3" s="77"/>
    </row>
    <row r="4" spans="1:10" s="72" customFormat="1" ht="15">
      <c r="A4" s="77" t="s">
        <v>2</v>
      </c>
      <c r="B4" s="32"/>
      <c r="C4" s="150" t="s">
        <v>3</v>
      </c>
      <c r="D4" s="32"/>
      <c r="E4" s="31" t="s">
        <v>40</v>
      </c>
      <c r="F4" s="122">
        <f>SUM(D8)</f>
        <v>0</v>
      </c>
      <c r="G4" s="77"/>
      <c r="H4" s="77"/>
      <c r="I4" s="77"/>
      <c r="J4" s="77"/>
    </row>
    <row r="5" spans="1:10" s="73" customFormat="1" ht="15">
      <c r="A5" s="26" t="s">
        <v>4</v>
      </c>
      <c r="B5" s="67"/>
      <c r="C5" s="26" t="s">
        <v>36</v>
      </c>
      <c r="D5" s="123"/>
      <c r="E5" s="124" t="s">
        <v>39</v>
      </c>
      <c r="F5" s="125">
        <f>SUM(B29:F29)</f>
        <v>0</v>
      </c>
      <c r="G5" s="26"/>
      <c r="H5" s="126"/>
      <c r="I5" s="26"/>
      <c r="J5" s="26"/>
    </row>
    <row r="6" spans="1:8" s="72" customFormat="1" ht="15">
      <c r="A6" s="77" t="s">
        <v>7</v>
      </c>
      <c r="B6" s="32"/>
      <c r="C6" s="77" t="s">
        <v>8</v>
      </c>
      <c r="D6" s="32"/>
      <c r="E6" s="31" t="s">
        <v>41</v>
      </c>
      <c r="F6" s="127">
        <f>SUM(F4+F5)</f>
        <v>0</v>
      </c>
      <c r="H6" s="126"/>
    </row>
    <row r="7" spans="1:9" s="72" customFormat="1" ht="15">
      <c r="A7" s="77" t="s">
        <v>9</v>
      </c>
      <c r="B7" s="32"/>
      <c r="C7" s="77" t="s">
        <v>10</v>
      </c>
      <c r="D7" s="153"/>
      <c r="E7" s="128"/>
      <c r="G7" s="126"/>
      <c r="H7" s="126"/>
      <c r="I7" s="126"/>
    </row>
    <row r="8" spans="1:10" s="72" customFormat="1" ht="15">
      <c r="A8" s="77" t="s">
        <v>11</v>
      </c>
      <c r="B8" s="32"/>
      <c r="C8" s="77" t="s">
        <v>12</v>
      </c>
      <c r="D8" s="129"/>
      <c r="E8" s="77"/>
      <c r="F8" s="130"/>
      <c r="G8" s="77"/>
      <c r="H8" s="77"/>
      <c r="I8" s="77"/>
      <c r="J8" s="77"/>
    </row>
    <row r="9" s="72" customFormat="1" ht="15">
      <c r="E9" s="75"/>
    </row>
    <row r="10" spans="2:10" ht="15">
      <c r="B10" s="131" t="s">
        <v>13</v>
      </c>
      <c r="C10" s="131"/>
      <c r="D10" s="131"/>
      <c r="E10" s="131" t="s">
        <v>14</v>
      </c>
      <c r="F10" s="131"/>
      <c r="G10" s="131"/>
      <c r="H10" s="131"/>
      <c r="I10" s="131"/>
      <c r="J10" s="131"/>
    </row>
    <row r="11" spans="1:7" s="72" customFormat="1" ht="15">
      <c r="A11" s="110"/>
      <c r="B11" s="110"/>
      <c r="C11" s="110"/>
      <c r="D11" s="110"/>
      <c r="E11" s="110"/>
      <c r="F11" s="110"/>
      <c r="G11" s="143"/>
    </row>
    <row r="12" spans="1:7" s="74" customFormat="1" ht="12.75">
      <c r="A12" s="146" t="s">
        <v>15</v>
      </c>
      <c r="B12" s="147">
        <v>43831</v>
      </c>
      <c r="C12" s="147">
        <v>44197</v>
      </c>
      <c r="D12" s="147">
        <v>44562</v>
      </c>
      <c r="E12" s="147">
        <v>44927</v>
      </c>
      <c r="F12" s="147">
        <v>45292</v>
      </c>
      <c r="G12" s="141"/>
    </row>
    <row r="13" spans="1:10" s="72" customFormat="1" ht="15">
      <c r="A13" s="132" t="s">
        <v>42</v>
      </c>
      <c r="B13" s="133"/>
      <c r="C13" s="134"/>
      <c r="D13" s="134"/>
      <c r="E13" s="134"/>
      <c r="F13" s="134"/>
      <c r="G13" s="142"/>
      <c r="H13" s="78"/>
      <c r="I13" s="78"/>
      <c r="J13" s="78"/>
    </row>
    <row r="14" spans="1:7" s="72" customFormat="1" ht="15">
      <c r="A14" s="135"/>
      <c r="B14" s="135"/>
      <c r="C14" s="136"/>
      <c r="D14" s="136"/>
      <c r="E14" s="136"/>
      <c r="F14" s="135"/>
      <c r="G14" s="143"/>
    </row>
    <row r="15" spans="1:10" s="72" customFormat="1" ht="15">
      <c r="A15" s="132" t="s">
        <v>16</v>
      </c>
      <c r="B15" s="137"/>
      <c r="C15" s="137"/>
      <c r="D15" s="138"/>
      <c r="E15" s="138"/>
      <c r="F15" s="138"/>
      <c r="G15" s="144"/>
      <c r="H15" s="83"/>
      <c r="I15" s="83"/>
      <c r="J15" s="83"/>
    </row>
    <row r="16" spans="1:10" s="72" customFormat="1" ht="15">
      <c r="A16" s="132" t="s">
        <v>17</v>
      </c>
      <c r="B16" s="137"/>
      <c r="C16" s="137"/>
      <c r="D16" s="138"/>
      <c r="E16" s="138"/>
      <c r="F16" s="138"/>
      <c r="G16" s="144"/>
      <c r="H16" s="83"/>
      <c r="I16" s="83"/>
      <c r="J16" s="83"/>
    </row>
    <row r="17" spans="1:10" s="72" customFormat="1" ht="15">
      <c r="A17" s="132" t="s">
        <v>18</v>
      </c>
      <c r="B17" s="138"/>
      <c r="C17" s="138"/>
      <c r="D17" s="138"/>
      <c r="E17" s="138"/>
      <c r="F17" s="138"/>
      <c r="G17" s="144"/>
      <c r="H17" s="83"/>
      <c r="I17" s="83"/>
      <c r="J17" s="83"/>
    </row>
    <row r="18" spans="1:10" s="72" customFormat="1" ht="15">
      <c r="A18" s="132" t="s">
        <v>19</v>
      </c>
      <c r="B18" s="137"/>
      <c r="C18" s="137"/>
      <c r="D18" s="138"/>
      <c r="E18" s="138"/>
      <c r="F18" s="138"/>
      <c r="G18" s="144"/>
      <c r="H18" s="83"/>
      <c r="I18" s="83"/>
      <c r="J18" s="83"/>
    </row>
    <row r="19" spans="1:10" s="72" customFormat="1" ht="15">
      <c r="A19" s="132" t="s">
        <v>20</v>
      </c>
      <c r="B19" s="138"/>
      <c r="C19" s="138"/>
      <c r="D19" s="138"/>
      <c r="E19" s="138"/>
      <c r="F19" s="138"/>
      <c r="G19" s="144"/>
      <c r="H19" s="83"/>
      <c r="I19" s="83"/>
      <c r="J19" s="83"/>
    </row>
    <row r="20" spans="1:10" s="72" customFormat="1" ht="15">
      <c r="A20" s="132" t="s">
        <v>21</v>
      </c>
      <c r="B20" s="138"/>
      <c r="C20" s="138"/>
      <c r="D20" s="138"/>
      <c r="E20" s="138"/>
      <c r="F20" s="138"/>
      <c r="G20" s="144"/>
      <c r="H20" s="83"/>
      <c r="I20" s="83"/>
      <c r="J20" s="83"/>
    </row>
    <row r="21" spans="1:10" s="72" customFormat="1" ht="15">
      <c r="A21" s="132" t="s">
        <v>22</v>
      </c>
      <c r="B21" s="137"/>
      <c r="C21" s="138"/>
      <c r="D21" s="138"/>
      <c r="E21" s="138"/>
      <c r="F21" s="138"/>
      <c r="G21" s="144"/>
      <c r="H21" s="83"/>
      <c r="I21" s="83"/>
      <c r="J21" s="83"/>
    </row>
    <row r="22" spans="1:10" s="72" customFormat="1" ht="15">
      <c r="A22" s="132" t="s">
        <v>69</v>
      </c>
      <c r="B22" s="138"/>
      <c r="C22" s="138"/>
      <c r="D22" s="138"/>
      <c r="E22" s="138"/>
      <c r="F22" s="138"/>
      <c r="G22" s="144"/>
      <c r="H22" s="83"/>
      <c r="I22" s="83"/>
      <c r="J22" s="83"/>
    </row>
    <row r="23" spans="1:10" s="72" customFormat="1" ht="15">
      <c r="A23" s="132" t="s">
        <v>24</v>
      </c>
      <c r="B23" s="138"/>
      <c r="C23" s="138"/>
      <c r="D23" s="138"/>
      <c r="E23" s="138"/>
      <c r="F23" s="138"/>
      <c r="G23" s="144"/>
      <c r="H23" s="83"/>
      <c r="I23" s="83"/>
      <c r="J23" s="83"/>
    </row>
    <row r="24" spans="1:10" s="72" customFormat="1" ht="15">
      <c r="A24" s="132" t="s">
        <v>25</v>
      </c>
      <c r="B24" s="138"/>
      <c r="C24" s="138"/>
      <c r="D24" s="138"/>
      <c r="E24" s="138"/>
      <c r="F24" s="138"/>
      <c r="G24" s="144"/>
      <c r="H24" s="83"/>
      <c r="I24" s="83"/>
      <c r="J24" s="83"/>
    </row>
    <row r="25" spans="1:10" s="72" customFormat="1" ht="15">
      <c r="A25" s="132" t="s">
        <v>26</v>
      </c>
      <c r="B25" s="138"/>
      <c r="C25" s="138"/>
      <c r="D25" s="138"/>
      <c r="E25" s="138"/>
      <c r="F25" s="138"/>
      <c r="G25" s="144"/>
      <c r="H25" s="83"/>
      <c r="I25" s="83"/>
      <c r="J25" s="83"/>
    </row>
    <row r="26" spans="1:10" s="72" customFormat="1" ht="15">
      <c r="A26" s="132" t="s">
        <v>27</v>
      </c>
      <c r="B26" s="138"/>
      <c r="C26" s="138"/>
      <c r="D26" s="138"/>
      <c r="E26" s="138"/>
      <c r="F26" s="138"/>
      <c r="G26" s="144"/>
      <c r="H26" s="83"/>
      <c r="I26" s="83"/>
      <c r="J26" s="83"/>
    </row>
    <row r="27" spans="1:10" s="72" customFormat="1" ht="15">
      <c r="A27" s="132" t="s">
        <v>68</v>
      </c>
      <c r="B27" s="138"/>
      <c r="C27" s="138"/>
      <c r="D27" s="138"/>
      <c r="E27" s="138"/>
      <c r="F27" s="138"/>
      <c r="G27" s="144"/>
      <c r="H27" s="83"/>
      <c r="I27" s="83"/>
      <c r="J27" s="83"/>
    </row>
    <row r="28" spans="1:10" s="72" customFormat="1" ht="15">
      <c r="A28" s="132" t="s">
        <v>28</v>
      </c>
      <c r="B28" s="138"/>
      <c r="C28" s="138"/>
      <c r="D28" s="138"/>
      <c r="E28" s="138"/>
      <c r="F28" s="138"/>
      <c r="G28" s="144"/>
      <c r="H28" s="83"/>
      <c r="I28" s="83"/>
      <c r="J28" s="83"/>
    </row>
    <row r="29" spans="1:10" s="75" customFormat="1" ht="15">
      <c r="A29" s="139" t="s">
        <v>29</v>
      </c>
      <c r="B29" s="140">
        <f>SUM(B15:B28)</f>
        <v>0</v>
      </c>
      <c r="C29" s="140">
        <f>SUM(C15:C28)</f>
        <v>0</v>
      </c>
      <c r="D29" s="140">
        <f>SUM(D15:D28)</f>
        <v>0</v>
      </c>
      <c r="E29" s="140">
        <f>SUM(E15:E28)</f>
        <v>0</v>
      </c>
      <c r="F29" s="140">
        <f>SUM(F15:F28)</f>
        <v>0</v>
      </c>
      <c r="G29" s="145"/>
      <c r="H29" s="86"/>
      <c r="I29" s="86"/>
      <c r="J29" s="86"/>
    </row>
    <row r="30" ht="15">
      <c r="A30" s="3"/>
    </row>
  </sheetData>
  <sheetProtection/>
  <dataValidations count="5">
    <dataValidation type="list" allowBlank="1" showInputMessage="1" showErrorMessage="1" sqref="B5">
      <formula1>"DB, DRG, NS, SBB, B, DB Private, GDR, DR, DRG, DB AG, BDZ Bulgaria, ÖBB, MAV Hungaria, PKP Polen, SNCF, KPEV"</formula1>
    </dataValidation>
    <dataValidation type="list" allowBlank="1" showInputMessage="1" showErrorMessage="1" sqref="B3">
      <formula1>"Roco, Trix, Fleischmann, Piko, ESU, Brawa"</formula1>
    </dataValidation>
    <dataValidation type="list" allowBlank="1" showInputMessage="1" showErrorMessage="1" sqref="D4">
      <formula1>"I: 1870 - 1920, II: 1920 - 1945, III: 1945 - 1968, IV: 1968 - 1994, V: 1994 - 2006, VI: 2007 -"</formula1>
    </dataValidation>
    <dataValidation type="list" allowBlank="1" showInputMessage="1" showErrorMessage="1" sqref="B4">
      <formula1>"StoomLoc, DieselLoc, ElectroLoc"</formula1>
    </dataValidation>
    <dataValidation type="list" allowBlank="1" showInputMessage="1" showErrorMessage="1" errorTitle="Staat er niet tussen" error="ga na gegevensvalidatie voor aanvulling." sqref="D6">
      <formula1>"Noordennen Alteveer, Markplaats, Hobbyshop Hatting, Leer, Houten, Modellbahn Center Oldeburg, De Stoomfluit,"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12.7109375" style="0" customWidth="1"/>
    <col min="3" max="3" width="18.28125" style="0" customWidth="1"/>
    <col min="5" max="5" width="18.28125" style="0" customWidth="1"/>
    <col min="7" max="7" width="26.57421875" style="0" customWidth="1"/>
    <col min="9" max="9" width="18.140625" style="0" customWidth="1"/>
  </cols>
  <sheetData>
    <row r="1" spans="1:9" ht="15">
      <c r="A1" t="s">
        <v>32</v>
      </c>
      <c r="C1" t="s">
        <v>30</v>
      </c>
      <c r="E1" t="s">
        <v>62</v>
      </c>
      <c r="G1" t="s">
        <v>33</v>
      </c>
      <c r="I1" t="s">
        <v>5</v>
      </c>
    </row>
    <row r="2" spans="1:9" ht="15">
      <c r="A2" t="s">
        <v>31</v>
      </c>
      <c r="C2" t="s">
        <v>49</v>
      </c>
      <c r="E2" t="s">
        <v>51</v>
      </c>
      <c r="G2" t="s">
        <v>53</v>
      </c>
      <c r="I2" t="s">
        <v>55</v>
      </c>
    </row>
    <row r="3" spans="1:9" ht="15">
      <c r="A3" t="s">
        <v>47</v>
      </c>
      <c r="C3" t="s">
        <v>43</v>
      </c>
      <c r="E3" t="s">
        <v>35</v>
      </c>
      <c r="G3" t="s">
        <v>54</v>
      </c>
      <c r="I3" t="s">
        <v>37</v>
      </c>
    </row>
    <row r="4" spans="1:9" ht="15">
      <c r="A4" t="s">
        <v>48</v>
      </c>
      <c r="E4" t="s">
        <v>50</v>
      </c>
      <c r="G4" t="s">
        <v>63</v>
      </c>
      <c r="I4" t="s">
        <v>45</v>
      </c>
    </row>
    <row r="5" spans="1:9" ht="15">
      <c r="A5" t="s">
        <v>60</v>
      </c>
      <c r="E5" t="s">
        <v>52</v>
      </c>
      <c r="G5" t="s">
        <v>57</v>
      </c>
      <c r="I5" t="s">
        <v>64</v>
      </c>
    </row>
    <row r="6" spans="1:9" ht="15">
      <c r="A6" t="s">
        <v>58</v>
      </c>
      <c r="E6" t="s">
        <v>46</v>
      </c>
      <c r="G6" t="s">
        <v>38</v>
      </c>
      <c r="I6" t="s">
        <v>56</v>
      </c>
    </row>
    <row r="7" spans="1:9" ht="15">
      <c r="A7" t="s">
        <v>44</v>
      </c>
      <c r="I7" t="s">
        <v>34</v>
      </c>
    </row>
    <row r="8" ht="15">
      <c r="I8" t="s">
        <v>59</v>
      </c>
    </row>
    <row r="9" ht="15">
      <c r="I9" t="s">
        <v>70</v>
      </c>
    </row>
    <row r="10" ht="15">
      <c r="I10" t="s">
        <v>71</v>
      </c>
    </row>
    <row r="11" ht="15">
      <c r="I11" t="s">
        <v>72</v>
      </c>
    </row>
    <row r="12" ht="15">
      <c r="I12" t="s">
        <v>73</v>
      </c>
    </row>
    <row r="13" ht="15">
      <c r="I13" t="s">
        <v>74</v>
      </c>
    </row>
    <row r="14" ht="15">
      <c r="I14" t="s">
        <v>77</v>
      </c>
    </row>
    <row r="15" ht="15">
      <c r="I15" t="s">
        <v>75</v>
      </c>
    </row>
    <row r="16" ht="15">
      <c r="I16" t="s">
        <v>76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Leidsebaan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 info</dc:title>
  <dc:subject>Onderhoud</dc:subject>
  <dc:creator>Tonnie</dc:creator>
  <cp:keywords/>
  <dc:description/>
  <cp:lastModifiedBy>LeidseBaan</cp:lastModifiedBy>
  <cp:lastPrinted>2020-10-05T10:17:34Z</cp:lastPrinted>
  <dcterms:created xsi:type="dcterms:W3CDTF">2018-12-04T10:38:05Z</dcterms:created>
  <dcterms:modified xsi:type="dcterms:W3CDTF">2020-12-17T12:31:35Z</dcterms:modified>
  <cp:category/>
  <cp:version/>
  <cp:contentType/>
  <cp:contentStatus/>
</cp:coreProperties>
</file>